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8840" windowHeight="11730" activeTab="2"/>
  </bookViews>
  <sheets>
    <sheet name="C.E." sheetId="1" r:id="rId1"/>
    <sheet name="Attivo" sheetId="2" r:id="rId2"/>
    <sheet name="Passivo" sheetId="3" r:id="rId3"/>
  </sheets>
  <definedNames>
    <definedName name="Print_Area" localSheetId="1">Attivo!$A$1:$E$33</definedName>
    <definedName name="Print_Area" localSheetId="0">C.E.!$A$1:$E$28</definedName>
    <definedName name="Print_Area" localSheetId="2">Passivo!$A$1:$E$29</definedName>
  </definedNames>
  <calcPr calcId="145621"/>
</workbook>
</file>

<file path=xl/calcChain.xml><?xml version="1.0" encoding="utf-8"?>
<calcChain xmlns="http://schemas.openxmlformats.org/spreadsheetml/2006/main">
  <c r="C17" i="3" l="1"/>
  <c r="C10" i="3"/>
  <c r="C19" i="3" s="1"/>
  <c r="C21" i="3" s="1"/>
  <c r="C18" i="1"/>
  <c r="C19" i="1" s="1"/>
  <c r="C24" i="1" s="1"/>
  <c r="C11" i="1"/>
  <c r="C15" i="2"/>
  <c r="C18" i="2" s="1"/>
  <c r="C20" i="2" s="1"/>
  <c r="C9" i="2"/>
  <c r="E23" i="1" l="1"/>
  <c r="E20" i="1"/>
  <c r="E21" i="1"/>
  <c r="E22" i="1"/>
  <c r="E14" i="1"/>
  <c r="E15" i="1"/>
  <c r="E16" i="1"/>
  <c r="E17" i="1"/>
  <c r="E13" i="1"/>
  <c r="D18" i="1"/>
  <c r="E6" i="1"/>
  <c r="E7" i="1"/>
  <c r="E8" i="1"/>
  <c r="E9" i="1"/>
  <c r="E10" i="1"/>
  <c r="E5" i="1"/>
  <c r="D11" i="1"/>
  <c r="D19" i="1" l="1"/>
  <c r="D20" i="2" l="1"/>
  <c r="D24" i="1"/>
  <c r="E11" i="1"/>
  <c r="E18" i="1"/>
  <c r="E24" i="1" l="1"/>
  <c r="E19" i="1"/>
  <c r="E20" i="2" l="1"/>
</calcChain>
</file>

<file path=xl/sharedStrings.xml><?xml version="1.0" encoding="utf-8"?>
<sst xmlns="http://schemas.openxmlformats.org/spreadsheetml/2006/main" count="75" uniqueCount="61">
  <si>
    <t>VOCI DI ONERE/PROVENTO</t>
  </si>
  <si>
    <t>DIFFERENZE</t>
  </si>
  <si>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</si>
  <si>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</si>
  <si>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</si>
  <si>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</si>
  <si>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</si>
  <si>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</si>
  <si>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</si>
  <si>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Arrotondamenti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</si>
  <si>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</si>
  <si>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</si>
  <si>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</si>
  <si>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</si>
  <si>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</si>
  <si>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</si>
  <si>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</si>
  <si>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Risultato della gestione corrente ( A - B)</t>
  </si>
  <si>
    <t>Risultato gestione finanziaria</t>
  </si>
  <si>
    <t>Risultato gestione straordinaria</t>
  </si>
  <si>
    <t>Differenza rettifiche di valore attività finanziaria</t>
  </si>
  <si>
    <t>Disavanzo/Avanzo economico esercizio (A-B +/-C +/-D +/-E)</t>
  </si>
  <si>
    <t>ATTIVO</t>
  </si>
  <si>
    <t>A) IMMOBILIZZAZIONI</t>
  </si>
  <si>
    <t>a) Immateriali</t>
  </si>
  <si>
    <t>b) Materiali</t>
  </si>
  <si>
    <t>c) Finanziarie</t>
  </si>
  <si>
    <t xml:space="preserve">TOTALE IMMOBILIZZAZIONI </t>
  </si>
  <si>
    <t>B) ATTIVO CIRCOLANTE</t>
  </si>
  <si>
    <t>d) Rimanenze</t>
  </si>
  <si>
    <t>e) Crediti di Funzionamento</t>
  </si>
  <si>
    <t>f) Disponibilità Liquide</t>
  </si>
  <si>
    <t>TOTALE ATTIVO CIRCOLANTE</t>
  </si>
  <si>
    <t>C) RATEI E RISCONTI ATTIVI</t>
  </si>
  <si>
    <t>TOTALE ATTIVO</t>
  </si>
  <si>
    <t>D) CONTI D'ORDINE</t>
  </si>
  <si>
    <t>TOTALE GENERALE</t>
  </si>
  <si>
    <t>PASSIVO</t>
  </si>
  <si>
    <t>A) PATRIMONIO NETTO</t>
  </si>
  <si>
    <t>Patrimonio netto esercizi precedenti</t>
  </si>
  <si>
    <t>Disavanzo/Avanzo economico esercizio</t>
  </si>
  <si>
    <t>Riserva Indisponible ex D.P.R. 254/2005</t>
  </si>
  <si>
    <t>Riserve da partecipazioni</t>
  </si>
  <si>
    <t>Totale patrimonio netto</t>
  </si>
  <si>
    <t>B) DEBITI DI FINANZIAMENTO</t>
  </si>
  <si>
    <t>DEBITI DI FINANZIAMENTO</t>
  </si>
  <si>
    <t>C) TRATTAMENTO FINE RAPPORTO</t>
  </si>
  <si>
    <t>TRATTAMENTO FINE RAPPORTO</t>
  </si>
  <si>
    <t>D) DEBITI DI FUNZIONAMENTO</t>
  </si>
  <si>
    <t>DEBITI DI FUNZIONAMENTO</t>
  </si>
  <si>
    <t>E) FONDI PER RISCHI ED ONERI</t>
  </si>
  <si>
    <t>FONDI PER RISCHI ED ONERI</t>
  </si>
  <si>
    <t>F) RATEI E RISCONTI PASSIVI</t>
  </si>
  <si>
    <t>RATEI E RISCONTI PASSIVI</t>
  </si>
  <si>
    <t>TOTALE PASSIVO</t>
  </si>
  <si>
    <t>TOTALE PASSIVO E PATRIMONIO NETTO</t>
  </si>
  <si>
    <t>G)</t>
  </si>
  <si>
    <t>CONTI D'ORDINE</t>
  </si>
  <si>
    <t>Altre riserve da rivalutazione</t>
  </si>
  <si>
    <t>VALORI 2021</t>
  </si>
  <si>
    <t>VALORI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</si>
</sst>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</numFmts>
  <fonts count="18" x14ac:knownFonts="1">
    <font>
      <sz val="11"/>
      <color theme="1"/>
      <name val="Bookman Old Style"/>
      <family val="2"/>
    </font>
    <font>
      <b/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1"/>
      <color theme="1"/>
      <name val="Bookman Old Style"/>
      <family val="2"/>
    </font>
    <font>
      <b/>
      <sz val="10"/>
      <color theme="1"/>
      <name val="Bookman Old Style"/>
      <family val="2"/>
    </font>
    <font>
      <sz val="10"/>
      <color theme="1"/>
      <name val="Bookman Old Style"/>
      <family val="2"/>
    </font>
    <font>
      <u/>
      <sz val="10"/>
      <color theme="1"/>
      <name val="Bookman Old Style"/>
      <family val="2"/>
    </font>
    <font>
      <i/>
      <sz val="10"/>
      <color theme="1"/>
      <name val="Bookman Old Style"/>
      <family val="2"/>
    </font>
    <font>
      <i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i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i/>
      <sz val="9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165" fontId="5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165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4" fillId="0" borderId="0" xfId="1" applyNumberFormat="1" applyFont="1"/>
    <xf numFmtId="0" fontId="13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4" fontId="9" fillId="0" borderId="0" xfId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4" fontId="9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165" fontId="10" fillId="0" borderId="0" xfId="1" applyNumberFormat="1" applyFont="1" applyBorder="1" applyAlignment="1">
      <alignment vertical="center"/>
    </xf>
    <xf numFmtId="164" fontId="10" fillId="0" borderId="0" xfId="1" applyFont="1" applyBorder="1" applyAlignment="1">
      <alignment vertical="center"/>
    </xf>
    <xf numFmtId="0" fontId="15" fillId="0" borderId="0" xfId="0" applyFont="1"/>
    <xf numFmtId="165" fontId="5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3" fillId="0" borderId="0" xfId="1" applyNumberFormat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165" fontId="1" fillId="0" borderId="0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165" fontId="17" fillId="0" borderId="0" xfId="1" applyNumberFormat="1" applyFont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165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190499</xdr:rowOff>
    </xdr:from>
    <xdr:to>
      <xdr:col>4</xdr:col>
      <xdr:colOff>1007927</xdr:colOff>
      <xdr:row>29</xdr:row>
      <xdr:rowOff>123824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9886949"/>
          <a:ext cx="2084252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123825</xdr:rowOff>
    </xdr:from>
    <xdr:to>
      <xdr:col>4</xdr:col>
      <xdr:colOff>922202</xdr:colOff>
      <xdr:row>30</xdr:row>
      <xdr:rowOff>163485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9515475"/>
          <a:ext cx="2065202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29</xdr:row>
      <xdr:rowOff>6350</xdr:rowOff>
    </xdr:from>
    <xdr:to>
      <xdr:col>4</xdr:col>
      <xdr:colOff>1093652</xdr:colOff>
      <xdr:row>30</xdr:row>
      <xdr:rowOff>192060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9683750"/>
          <a:ext cx="2093777" cy="41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view="pageLayout" topLeftCell="A7" zoomScaleNormal="100" workbookViewId="0">
      <selection activeCell="E5" sqref="E5:E10"/>
    </sheetView>
  </sheetViews>
  <sheetFormatPr defaultRowHeight="21" customHeight="1" x14ac:dyDescent="0.3"/>
  <cols>
    <col min="1" max="1" width="2.44140625" style="2" customWidth="1"/>
    <col min="2" max="2" width="33.77734375" style="2" customWidth="1"/>
    <col min="3" max="4" width="12.5546875" style="3" customWidth="1"/>
    <col min="5" max="5" width="12.6640625" style="3" customWidth="1"/>
    <col min="6" max="16384" width="8.88671875" style="2"/>
  </cols>
  <sheetData>
    <row r="2" spans="1:5" ht="32.25" customHeight="1" x14ac:dyDescent="0.3">
      <c r="A2" s="47" t="s">
        <v>0</v>
      </c>
      <c r="B2" s="47"/>
      <c r="C2" s="1" t="s">
        <v>59</v>
      </c>
      <c r="D2" s="1" t="s">
        <v>59</v>
      </c>
      <c r="E2" s="1" t="s">
        <v>1</v>
      </c>
    </row>
    <row r="3" spans="1:5" ht="32.25" customHeight="1" x14ac:dyDescent="0.3">
      <c r="A3" s="48" t="s">
        <v>2</v>
      </c>
      <c r="B3" s="48"/>
    </row>
    <row r="4" spans="1:5" ht="32.25" customHeight="1" x14ac:dyDescent="0.3">
      <c r="A4" s="4" t="s">
        <v>3</v>
      </c>
      <c r="B4" s="5"/>
    </row>
    <row r="5" spans="1:5" ht="32.25" customHeight="1" x14ac:dyDescent="0.3">
      <c r="A5" s="5"/>
      <c r="B5" s="6" t="s">
        <v>4</v>
      </c>
      <c r="C5" s="7">
        <v>11953312.640000001</v>
      </c>
      <c r="D5" s="7">
        <v>12219807.880000001</v>
      </c>
      <c r="E5" s="38">
        <f>+D5-C5</f>
        <v>266495.24000000022</v>
      </c>
    </row>
    <row r="6" spans="1:5" ht="32.25" customHeight="1" x14ac:dyDescent="0.3">
      <c r="A6" s="5"/>
      <c r="B6" s="6" t="s">
        <v>5</v>
      </c>
      <c r="C6" s="7">
        <v>4910206.41</v>
      </c>
      <c r="D6" s="7">
        <v>4887623.12</v>
      </c>
      <c r="E6" s="38">
        <f t="shared" ref="E6:E10" si="0">+D6-C6</f>
        <v>-22583.290000000037</v>
      </c>
    </row>
    <row r="7" spans="1:5" ht="32.25" customHeight="1" x14ac:dyDescent="0.3">
      <c r="A7" s="5"/>
      <c r="B7" s="6" t="s">
        <v>6</v>
      </c>
      <c r="C7" s="7">
        <v>1393691.8</v>
      </c>
      <c r="D7" s="7">
        <v>363265.84</v>
      </c>
      <c r="E7" s="38">
        <f t="shared" si="0"/>
        <v>-1030425.96</v>
      </c>
    </row>
    <row r="8" spans="1:5" ht="32.25" customHeight="1" x14ac:dyDescent="0.3">
      <c r="A8" s="5"/>
      <c r="B8" s="6" t="s">
        <v>7</v>
      </c>
      <c r="C8" s="7">
        <v>159579.07999999999</v>
      </c>
      <c r="D8" s="7">
        <v>197063.52</v>
      </c>
      <c r="E8" s="38">
        <f t="shared" si="0"/>
        <v>37484.44</v>
      </c>
    </row>
    <row r="9" spans="1:5" ht="32.25" customHeight="1" x14ac:dyDescent="0.3">
      <c r="A9" s="5"/>
      <c r="B9" s="6" t="s">
        <v>8</v>
      </c>
      <c r="C9" s="7">
        <v>-16635.439999999999</v>
      </c>
      <c r="D9" s="7">
        <v>22812.48</v>
      </c>
      <c r="E9" s="38">
        <f t="shared" si="0"/>
        <v>39447.919999999998</v>
      </c>
    </row>
    <row r="10" spans="1:5" ht="15" x14ac:dyDescent="0.3">
      <c r="A10" s="5"/>
      <c r="B10" s="42" t="s">
        <v>9</v>
      </c>
      <c r="C10" s="45">
        <v>0</v>
      </c>
      <c r="D10" s="45">
        <v>0</v>
      </c>
      <c r="E10" s="38">
        <f t="shared" si="0"/>
        <v>0</v>
      </c>
    </row>
    <row r="11" spans="1:5" ht="32.25" customHeight="1" x14ac:dyDescent="0.3">
      <c r="A11" s="8" t="s">
        <v>10</v>
      </c>
      <c r="B11" s="5"/>
      <c r="C11" s="9">
        <f>SUM(C5:C10)</f>
        <v>18400154.489999998</v>
      </c>
      <c r="D11" s="9">
        <f>SUM(D5:D10)</f>
        <v>17690572.84</v>
      </c>
      <c r="E11" s="9">
        <f>+D11-C11</f>
        <v>-709581.64999999851</v>
      </c>
    </row>
    <row r="12" spans="1:5" ht="30.75" customHeight="1" x14ac:dyDescent="0.3">
      <c r="A12" s="4" t="s">
        <v>11</v>
      </c>
      <c r="B12" s="5"/>
      <c r="C12" s="10"/>
      <c r="D12" s="10"/>
      <c r="E12" s="7"/>
    </row>
    <row r="13" spans="1:5" ht="32.25" customHeight="1" x14ac:dyDescent="0.3">
      <c r="A13" s="5"/>
      <c r="B13" s="6" t="s">
        <v>12</v>
      </c>
      <c r="C13" s="7">
        <v>4342258.37</v>
      </c>
      <c r="D13" s="7">
        <v>4589179.28</v>
      </c>
      <c r="E13" s="7">
        <f>+D13-C13</f>
        <v>246920.91000000015</v>
      </c>
    </row>
    <row r="14" spans="1:5" ht="32.25" customHeight="1" x14ac:dyDescent="0.3">
      <c r="A14" s="5"/>
      <c r="B14" s="6" t="s">
        <v>13</v>
      </c>
      <c r="C14" s="7">
        <v>3981478.54</v>
      </c>
      <c r="D14" s="7">
        <v>4210428.25</v>
      </c>
      <c r="E14" s="7">
        <f t="shared" ref="E14:E17" si="1">+D14-C14</f>
        <v>228949.70999999996</v>
      </c>
    </row>
    <row r="15" spans="1:5" ht="32.25" customHeight="1" x14ac:dyDescent="0.3">
      <c r="A15" s="5"/>
      <c r="B15" s="6" t="s">
        <v>14</v>
      </c>
      <c r="C15" s="7">
        <v>6691415.9199999999</v>
      </c>
      <c r="D15" s="7">
        <v>6321029.2999999998</v>
      </c>
      <c r="E15" s="7">
        <f t="shared" si="1"/>
        <v>-370386.62000000011</v>
      </c>
    </row>
    <row r="16" spans="1:5" ht="32.25" customHeight="1" x14ac:dyDescent="0.3">
      <c r="A16" s="5"/>
      <c r="B16" s="6" t="s">
        <v>15</v>
      </c>
      <c r="C16" s="7">
        <v>4597075.3899999997</v>
      </c>
      <c r="D16" s="7">
        <v>4648653.46</v>
      </c>
      <c r="E16" s="7">
        <f t="shared" si="1"/>
        <v>51578.070000000298</v>
      </c>
    </row>
    <row r="17" spans="1:5" ht="15" x14ac:dyDescent="0.3">
      <c r="A17" s="5"/>
      <c r="B17" s="42" t="s">
        <v>9</v>
      </c>
      <c r="C17" s="45">
        <v>0</v>
      </c>
      <c r="D17" s="45">
        <v>0</v>
      </c>
      <c r="E17" s="7">
        <f t="shared" si="1"/>
        <v>0</v>
      </c>
    </row>
    <row r="18" spans="1:5" ht="32.25" customHeight="1" x14ac:dyDescent="0.3">
      <c r="A18" s="8" t="s">
        <v>16</v>
      </c>
      <c r="B18" s="5"/>
      <c r="C18" s="11">
        <f>SUM(C13:C17)</f>
        <v>19612228.219999999</v>
      </c>
      <c r="D18" s="11">
        <f>SUM(D13:D17)</f>
        <v>19769290.290000003</v>
      </c>
      <c r="E18" s="9">
        <f>+D18-C18</f>
        <v>157062.07000000402</v>
      </c>
    </row>
    <row r="19" spans="1:5" ht="32.25" customHeight="1" x14ac:dyDescent="0.3">
      <c r="A19" s="8" t="s">
        <v>17</v>
      </c>
      <c r="B19" s="8"/>
      <c r="C19" s="9">
        <f>+C11-C18</f>
        <v>-1212073.7300000004</v>
      </c>
      <c r="D19" s="9">
        <f>+D11-D18</f>
        <v>-2078717.450000003</v>
      </c>
      <c r="E19" s="9">
        <f t="shared" ref="E19:E24" si="2">+D19-C19</f>
        <v>-866643.72000000253</v>
      </c>
    </row>
    <row r="20" spans="1:5" ht="32.25" customHeight="1" x14ac:dyDescent="0.3">
      <c r="A20" s="8" t="s">
        <v>18</v>
      </c>
      <c r="B20" s="8"/>
      <c r="C20" s="9">
        <v>297900.07</v>
      </c>
      <c r="D20" s="9">
        <v>522327.03999999998</v>
      </c>
      <c r="E20" s="9">
        <f t="shared" si="2"/>
        <v>224426.96999999997</v>
      </c>
    </row>
    <row r="21" spans="1:5" ht="32.25" customHeight="1" x14ac:dyDescent="0.3">
      <c r="A21" s="8" t="s">
        <v>19</v>
      </c>
      <c r="B21" s="8"/>
      <c r="C21" s="9">
        <v>963940.8</v>
      </c>
      <c r="D21" s="9">
        <v>2230605.0099999998</v>
      </c>
      <c r="E21" s="9">
        <f t="shared" si="2"/>
        <v>1266664.2099999997</v>
      </c>
    </row>
    <row r="22" spans="1:5" ht="27.75" customHeight="1" x14ac:dyDescent="0.3">
      <c r="A22" s="49" t="s">
        <v>20</v>
      </c>
      <c r="B22" s="49"/>
      <c r="C22" s="9">
        <v>-169496.77</v>
      </c>
      <c r="D22" s="9">
        <v>-13360.87</v>
      </c>
      <c r="E22" s="9">
        <f t="shared" si="2"/>
        <v>156135.9</v>
      </c>
    </row>
    <row r="23" spans="1:5" ht="15" x14ac:dyDescent="0.3">
      <c r="A23" s="5"/>
      <c r="B23" s="42" t="s">
        <v>9</v>
      </c>
      <c r="C23" s="43">
        <v>0</v>
      </c>
      <c r="D23" s="43">
        <v>0</v>
      </c>
      <c r="E23" s="9">
        <f t="shared" si="2"/>
        <v>0</v>
      </c>
    </row>
    <row r="24" spans="1:5" ht="27.75" customHeight="1" x14ac:dyDescent="0.3">
      <c r="A24" s="50" t="s">
        <v>21</v>
      </c>
      <c r="B24" s="50"/>
      <c r="C24" s="9">
        <f>+C19+C20+C21+C22</f>
        <v>-119729.63000000032</v>
      </c>
      <c r="D24" s="9">
        <f>+D19+D20+D21+D22</f>
        <v>660853.72999999684</v>
      </c>
      <c r="E24" s="9">
        <f t="shared" si="2"/>
        <v>780583.35999999719</v>
      </c>
    </row>
    <row r="25" spans="1:5" ht="21" customHeight="1" x14ac:dyDescent="0.3">
      <c r="C25" s="12"/>
      <c r="D25" s="12"/>
      <c r="E25" s="12"/>
    </row>
    <row r="26" spans="1:5" ht="21" customHeight="1" x14ac:dyDescent="0.3">
      <c r="C26" s="12"/>
      <c r="D26" s="12"/>
      <c r="E26" s="12"/>
    </row>
    <row r="27" spans="1:5" ht="21" customHeight="1" x14ac:dyDescent="0.3">
      <c r="C27" s="12"/>
      <c r="D27" s="12"/>
      <c r="E27" s="12"/>
    </row>
    <row r="28" spans="1:5" ht="21" customHeight="1" x14ac:dyDescent="0.3">
      <c r="C28" s="12"/>
      <c r="D28" s="12"/>
      <c r="E28" s="12"/>
    </row>
  </sheetData>
  <mergeCells count="4">
    <mergeCell ref="A2:B2"/>
    <mergeCell ref="A3:B3"/>
    <mergeCell ref="A22:B22"/>
    <mergeCell ref="A24:B24"/>
  </mergeCells>
  <pageMargins left="0.59055118110236227" right="0.4" top="0.81" bottom="0.3" header="0.19" footer="0.19"/>
  <pageSetup paperSize="9" orientation="portrait" horizontalDpi="1200" verticalDpi="1200" r:id="rId1"/>
  <headerFooter>
    <oddHeader xml:space="preserve">&amp;CALL. C
CONTO ECONOMICO
(previsto dall'articolo 21 comma 1 del D.P.R. 254/2005)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Layout" topLeftCell="A7" zoomScaleNormal="100" workbookViewId="0">
      <selection activeCell="D8" sqref="D8"/>
    </sheetView>
  </sheetViews>
  <sheetFormatPr defaultRowHeight="15" customHeight="1" x14ac:dyDescent="0.25"/>
  <cols>
    <col min="1" max="1" width="2.44140625" customWidth="1"/>
    <col min="2" max="2" width="29.44140625" customWidth="1"/>
    <col min="3" max="5" width="13.33203125" style="24" customWidth="1"/>
    <col min="6" max="6" width="12.109375" customWidth="1"/>
    <col min="7" max="7" width="12" bestFit="1" customWidth="1"/>
  </cols>
  <sheetData>
    <row r="1" spans="1:5" ht="24" customHeight="1" x14ac:dyDescent="0.25">
      <c r="B1" s="13"/>
      <c r="C1" s="14"/>
      <c r="D1" s="14"/>
      <c r="E1" s="14"/>
    </row>
    <row r="2" spans="1:5" ht="15" customHeight="1" x14ac:dyDescent="0.25">
      <c r="B2" s="13"/>
      <c r="E2" s="14"/>
    </row>
    <row r="3" spans="1:5" ht="32.25" customHeight="1" x14ac:dyDescent="0.25">
      <c r="B3" s="15" t="s">
        <v>22</v>
      </c>
      <c r="C3" s="14" t="s">
        <v>59</v>
      </c>
      <c r="D3" s="14" t="s">
        <v>60</v>
      </c>
      <c r="E3" s="1" t="s">
        <v>1</v>
      </c>
    </row>
    <row r="4" spans="1:5" ht="32.25" customHeight="1" x14ac:dyDescent="0.25">
      <c r="A4" s="16" t="s">
        <v>23</v>
      </c>
      <c r="B4" s="17"/>
      <c r="E4" s="10"/>
    </row>
    <row r="5" spans="1:5" ht="32.25" customHeight="1" x14ac:dyDescent="0.25">
      <c r="B5" s="18" t="s">
        <v>24</v>
      </c>
      <c r="C5" s="7">
        <v>26682</v>
      </c>
      <c r="D5" s="7">
        <v>32044.86</v>
      </c>
      <c r="E5" s="7">
        <v>5362.8600000000006</v>
      </c>
    </row>
    <row r="6" spans="1:5" ht="32.25" customHeight="1" x14ac:dyDescent="0.25">
      <c r="B6" s="18" t="s">
        <v>25</v>
      </c>
      <c r="C6" s="7">
        <v>19141471</v>
      </c>
      <c r="D6" s="7">
        <v>17859163.600000009</v>
      </c>
      <c r="E6" s="7">
        <v>-1282307.3999999911</v>
      </c>
    </row>
    <row r="7" spans="1:5" ht="32.25" customHeight="1" x14ac:dyDescent="0.25">
      <c r="B7" s="18" t="s">
        <v>26</v>
      </c>
      <c r="C7" s="7">
        <v>43611310</v>
      </c>
      <c r="D7" s="7">
        <v>43650677.660000011</v>
      </c>
      <c r="E7" s="7">
        <v>39367.660000011325</v>
      </c>
    </row>
    <row r="8" spans="1:5" ht="32.25" customHeight="1" x14ac:dyDescent="0.25">
      <c r="B8" s="39" t="s">
        <v>9</v>
      </c>
      <c r="C8" s="7">
        <v>1</v>
      </c>
      <c r="D8" s="7"/>
      <c r="E8" s="7">
        <v>-1</v>
      </c>
    </row>
    <row r="9" spans="1:5" ht="32.25" customHeight="1" x14ac:dyDescent="0.25">
      <c r="B9" s="8" t="s">
        <v>27</v>
      </c>
      <c r="C9" s="9">
        <f>SUM(C5:C8)</f>
        <v>62779464</v>
      </c>
      <c r="D9" s="9">
        <v>61541886.12000002</v>
      </c>
      <c r="E9" s="9">
        <v>-1237577.8799999803</v>
      </c>
    </row>
    <row r="10" spans="1:5" ht="32.25" customHeight="1" x14ac:dyDescent="0.25">
      <c r="A10" s="8" t="s">
        <v>28</v>
      </c>
      <c r="B10" s="19"/>
      <c r="E10" s="7"/>
    </row>
    <row r="11" spans="1:5" ht="32.25" customHeight="1" x14ac:dyDescent="0.25">
      <c r="B11" s="20" t="s">
        <v>29</v>
      </c>
      <c r="C11" s="10">
        <v>167750</v>
      </c>
      <c r="D11" s="10">
        <v>190562.85</v>
      </c>
      <c r="E11" s="7">
        <v>22812.850000000006</v>
      </c>
    </row>
    <row r="12" spans="1:5" ht="32.25" customHeight="1" x14ac:dyDescent="0.25">
      <c r="B12" s="21" t="s">
        <v>30</v>
      </c>
      <c r="C12" s="7">
        <v>9840341</v>
      </c>
      <c r="D12" s="7">
        <v>9008193.6599999964</v>
      </c>
      <c r="E12" s="7">
        <v>-832147.34000000358</v>
      </c>
    </row>
    <row r="13" spans="1:5" ht="32.25" customHeight="1" x14ac:dyDescent="0.25">
      <c r="B13" s="20" t="s">
        <v>31</v>
      </c>
      <c r="C13" s="7">
        <v>30831357</v>
      </c>
      <c r="D13" s="7">
        <v>31365470.07</v>
      </c>
      <c r="E13" s="7">
        <v>534113.0700000003</v>
      </c>
    </row>
    <row r="14" spans="1:5" ht="32.25" customHeight="1" x14ac:dyDescent="0.25">
      <c r="B14" s="39" t="s">
        <v>9</v>
      </c>
      <c r="C14" s="7">
        <v>1</v>
      </c>
      <c r="D14" s="7">
        <v>1</v>
      </c>
      <c r="E14" s="7">
        <v>0</v>
      </c>
    </row>
    <row r="15" spans="1:5" ht="32.25" customHeight="1" x14ac:dyDescent="0.25">
      <c r="B15" s="22" t="s">
        <v>32</v>
      </c>
      <c r="C15" s="9">
        <f>SUM(C11:C14)</f>
        <v>40839449</v>
      </c>
      <c r="D15" s="9">
        <v>40564227.579999998</v>
      </c>
      <c r="E15" s="7">
        <v>-275221.42000000179</v>
      </c>
    </row>
    <row r="16" spans="1:5" ht="32.25" customHeight="1" x14ac:dyDescent="0.25">
      <c r="A16" s="22" t="s">
        <v>33</v>
      </c>
      <c r="B16" s="19"/>
      <c r="C16" s="9">
        <v>223</v>
      </c>
      <c r="D16" s="9">
        <v>207.6</v>
      </c>
      <c r="E16" s="7">
        <v>-15.400000000000006</v>
      </c>
    </row>
    <row r="17" spans="1:7" ht="32.25" customHeight="1" x14ac:dyDescent="0.25">
      <c r="B17" s="39" t="s">
        <v>9</v>
      </c>
      <c r="C17" s="7">
        <v>-1</v>
      </c>
      <c r="D17" s="7">
        <v>-1</v>
      </c>
      <c r="E17" s="7">
        <v>0</v>
      </c>
    </row>
    <row r="18" spans="1:7" ht="32.25" customHeight="1" x14ac:dyDescent="0.25">
      <c r="B18" s="22" t="s">
        <v>34</v>
      </c>
      <c r="C18" s="9">
        <f>+C16+C15+C9+C17</f>
        <v>103619135</v>
      </c>
      <c r="D18" s="9">
        <v>102106320.30000001</v>
      </c>
      <c r="E18" s="7">
        <v>-1512814.6999999881</v>
      </c>
      <c r="F18" s="46"/>
      <c r="G18" s="46"/>
    </row>
    <row r="19" spans="1:7" ht="32.25" customHeight="1" x14ac:dyDescent="0.25">
      <c r="A19" s="22" t="s">
        <v>35</v>
      </c>
      <c r="B19" s="17"/>
      <c r="C19" s="9">
        <v>0</v>
      </c>
      <c r="D19" s="9">
        <v>0</v>
      </c>
      <c r="E19" s="7">
        <v>0</v>
      </c>
    </row>
    <row r="20" spans="1:7" ht="32.25" customHeight="1" x14ac:dyDescent="0.25">
      <c r="B20" s="23" t="s">
        <v>36</v>
      </c>
      <c r="C20" s="10">
        <f>+C18</f>
        <v>103619135</v>
      </c>
      <c r="D20" s="10">
        <f>+D18</f>
        <v>102106320.30000001</v>
      </c>
      <c r="E20" s="7">
        <f t="shared" ref="E20" si="0">+D20-C20</f>
        <v>-1512814.6999999881</v>
      </c>
    </row>
    <row r="21" spans="1:7" ht="15" customHeight="1" x14ac:dyDescent="0.25">
      <c r="C21" s="10"/>
      <c r="D21" s="10"/>
      <c r="E21" s="41"/>
    </row>
    <row r="22" spans="1:7" ht="15" customHeight="1" x14ac:dyDescent="0.25">
      <c r="E22" s="41"/>
    </row>
    <row r="23" spans="1:7" ht="15" customHeight="1" x14ac:dyDescent="0.25">
      <c r="E23" s="41"/>
    </row>
    <row r="24" spans="1:7" ht="15" customHeight="1" x14ac:dyDescent="0.25">
      <c r="E24" s="7"/>
    </row>
  </sheetData>
  <pageMargins left="0.70866141732283472" right="0.70866141732283472" top="0.98425196850393704" bottom="0.74803149606299213" header="0.31496062992125984" footer="0.31496062992125984"/>
  <pageSetup paperSize="9" scale="99" orientation="portrait" horizontalDpi="1200" verticalDpi="1200" r:id="rId1"/>
  <headerFooter>
    <oddHeader>&amp;CALL. D 
STATO PATRIMONIALE AL 31.12.2022
(previsto dall'articolo 22, comma 1 del D.P.R. 254/2005)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Layout" topLeftCell="A7" zoomScaleNormal="100" workbookViewId="0">
      <selection activeCell="E19" sqref="E19"/>
    </sheetView>
  </sheetViews>
  <sheetFormatPr defaultRowHeight="18" customHeight="1" x14ac:dyDescent="0.25"/>
  <cols>
    <col min="1" max="1" width="2.33203125" style="25" customWidth="1"/>
    <col min="2" max="2" width="31.33203125" style="25" customWidth="1"/>
    <col min="3" max="4" width="13.33203125" style="10" customWidth="1"/>
    <col min="5" max="5" width="13.33203125" style="3" customWidth="1"/>
    <col min="6" max="6" width="12" bestFit="1" customWidth="1"/>
  </cols>
  <sheetData>
    <row r="1" spans="1:5" ht="19.5" customHeight="1" x14ac:dyDescent="0.25"/>
    <row r="3" spans="1:5" ht="32.25" customHeight="1" x14ac:dyDescent="0.25">
      <c r="A3" s="51" t="s">
        <v>37</v>
      </c>
      <c r="B3" s="51"/>
      <c r="C3" s="1" t="s">
        <v>59</v>
      </c>
      <c r="D3" s="1" t="s">
        <v>60</v>
      </c>
      <c r="E3" s="26" t="s">
        <v>1</v>
      </c>
    </row>
    <row r="4" spans="1:5" ht="32.25" customHeight="1" x14ac:dyDescent="0.25">
      <c r="A4" s="22" t="s">
        <v>38</v>
      </c>
      <c r="B4" s="27"/>
    </row>
    <row r="5" spans="1:5" ht="32.25" customHeight="1" x14ac:dyDescent="0.25">
      <c r="B5" s="28" t="s">
        <v>39</v>
      </c>
      <c r="C5" s="29">
        <v>79717518</v>
      </c>
      <c r="D5" s="29">
        <v>79597788.049999997</v>
      </c>
      <c r="E5" s="29">
        <v>-119729.95000000298</v>
      </c>
    </row>
    <row r="6" spans="1:5" ht="32.25" customHeight="1" x14ac:dyDescent="0.25">
      <c r="B6" s="30" t="s">
        <v>40</v>
      </c>
      <c r="C6" s="29">
        <v>-119730</v>
      </c>
      <c r="D6" s="29">
        <v>660853.73</v>
      </c>
      <c r="E6" s="29">
        <v>780583.73</v>
      </c>
    </row>
    <row r="7" spans="1:5" ht="32.25" customHeight="1" x14ac:dyDescent="0.25">
      <c r="B7" s="30" t="s">
        <v>41</v>
      </c>
      <c r="C7" s="29">
        <v>6949437</v>
      </c>
      <c r="D7" s="29">
        <v>6949437</v>
      </c>
      <c r="E7" s="29">
        <v>0</v>
      </c>
    </row>
    <row r="8" spans="1:5" ht="32.25" customHeight="1" x14ac:dyDescent="0.25">
      <c r="B8" s="30" t="s">
        <v>42</v>
      </c>
      <c r="C8" s="29">
        <v>0</v>
      </c>
      <c r="D8" s="29">
        <v>0</v>
      </c>
      <c r="E8" s="29">
        <v>0</v>
      </c>
    </row>
    <row r="9" spans="1:5" ht="32.25" customHeight="1" x14ac:dyDescent="0.25">
      <c r="B9" s="30" t="s">
        <v>58</v>
      </c>
      <c r="C9" s="29">
        <v>177175</v>
      </c>
      <c r="D9" s="29">
        <v>177175</v>
      </c>
      <c r="E9" s="29">
        <v>0</v>
      </c>
    </row>
    <row r="10" spans="1:5" ht="32.25" customHeight="1" x14ac:dyDescent="0.25">
      <c r="B10" s="31" t="s">
        <v>43</v>
      </c>
      <c r="C10" s="32">
        <f>SUM(C5:C9)</f>
        <v>86724400</v>
      </c>
      <c r="D10" s="32">
        <v>87385253.780000001</v>
      </c>
      <c r="E10" s="32">
        <v>660853.78000000119</v>
      </c>
    </row>
    <row r="11" spans="1:5" s="34" customFormat="1" ht="32.25" customHeight="1" x14ac:dyDescent="0.25">
      <c r="A11" s="22" t="s">
        <v>44</v>
      </c>
      <c r="B11" s="22" t="s">
        <v>45</v>
      </c>
      <c r="C11" s="33"/>
      <c r="D11" s="33"/>
      <c r="E11" s="44">
        <v>0</v>
      </c>
    </row>
    <row r="12" spans="1:5" ht="32.25" customHeight="1" x14ac:dyDescent="0.25">
      <c r="A12" s="22" t="s">
        <v>46</v>
      </c>
      <c r="B12" s="22" t="s">
        <v>47</v>
      </c>
      <c r="C12" s="35">
        <v>5642324</v>
      </c>
      <c r="D12" s="35">
        <v>5643072.8499999996</v>
      </c>
      <c r="E12" s="44">
        <v>748.84999999962747</v>
      </c>
    </row>
    <row r="13" spans="1:5" ht="32.25" customHeight="1" x14ac:dyDescent="0.25">
      <c r="A13" s="22" t="s">
        <v>48</v>
      </c>
      <c r="B13" s="22" t="s">
        <v>49</v>
      </c>
      <c r="C13" s="9">
        <v>10165853</v>
      </c>
      <c r="D13" s="9">
        <v>7883914.0799999982</v>
      </c>
      <c r="E13" s="44">
        <v>-2281938.9200000018</v>
      </c>
    </row>
    <row r="14" spans="1:5" ht="32.25" customHeight="1" x14ac:dyDescent="0.25">
      <c r="A14" s="22" t="s">
        <v>50</v>
      </c>
      <c r="B14" s="22" t="s">
        <v>51</v>
      </c>
      <c r="C14" s="9">
        <v>796867</v>
      </c>
      <c r="D14" s="9">
        <v>939306.2</v>
      </c>
      <c r="E14" s="44">
        <v>142439.19999999995</v>
      </c>
    </row>
    <row r="15" spans="1:5" ht="32.25" customHeight="1" x14ac:dyDescent="0.25">
      <c r="A15" s="22" t="s">
        <v>52</v>
      </c>
      <c r="B15" s="22" t="s">
        <v>53</v>
      </c>
      <c r="C15" s="9">
        <v>289692</v>
      </c>
      <c r="D15" s="9">
        <v>254773.25</v>
      </c>
      <c r="E15" s="44">
        <v>-34918.75</v>
      </c>
    </row>
    <row r="16" spans="1:5" ht="15" x14ac:dyDescent="0.25">
      <c r="A16"/>
      <c r="B16" s="39" t="s">
        <v>9</v>
      </c>
      <c r="C16" s="7">
        <v>0</v>
      </c>
      <c r="D16" s="7">
        <v>0</v>
      </c>
      <c r="E16" s="7">
        <v>0</v>
      </c>
    </row>
    <row r="17" spans="1:6" ht="32.25" customHeight="1" x14ac:dyDescent="0.25">
      <c r="A17" s="22"/>
      <c r="B17" s="22" t="s">
        <v>54</v>
      </c>
      <c r="C17" s="11">
        <f>SUM(C11:C16)</f>
        <v>16894736</v>
      </c>
      <c r="D17" s="11">
        <v>14721066.379999997</v>
      </c>
      <c r="E17" s="44">
        <v>-2173669.6200000029</v>
      </c>
      <c r="F17" s="46"/>
    </row>
    <row r="18" spans="1:6" ht="15" x14ac:dyDescent="0.25">
      <c r="A18"/>
      <c r="B18" s="39" t="s">
        <v>9</v>
      </c>
      <c r="C18" s="7">
        <v>-1</v>
      </c>
      <c r="D18" s="7"/>
      <c r="E18" s="7">
        <v>-1</v>
      </c>
    </row>
    <row r="19" spans="1:6" ht="32.25" customHeight="1" x14ac:dyDescent="0.25">
      <c r="B19" s="36" t="s">
        <v>55</v>
      </c>
      <c r="C19" s="9">
        <f>+C10+C17+C18</f>
        <v>103619135</v>
      </c>
      <c r="D19" s="9">
        <v>102106320.16</v>
      </c>
      <c r="E19" s="44">
        <v>-1512814.8400000036</v>
      </c>
    </row>
    <row r="20" spans="1:6" ht="34.5" customHeight="1" x14ac:dyDescent="0.25">
      <c r="A20" s="22" t="s">
        <v>56</v>
      </c>
      <c r="B20" s="22" t="s">
        <v>57</v>
      </c>
      <c r="C20" s="9">
        <v>0</v>
      </c>
      <c r="D20" s="9">
        <v>0</v>
      </c>
      <c r="E20" s="44">
        <v>0</v>
      </c>
    </row>
    <row r="21" spans="1:6" ht="32.25" customHeight="1" x14ac:dyDescent="0.25">
      <c r="B21" s="37" t="s">
        <v>36</v>
      </c>
      <c r="C21" s="38">
        <f>+C19</f>
        <v>103619135</v>
      </c>
      <c r="D21" s="38">
        <v>102106320.16</v>
      </c>
      <c r="E21" s="29">
        <v>-1512814.8400000036</v>
      </c>
    </row>
    <row r="22" spans="1:6" ht="18" customHeight="1" x14ac:dyDescent="0.25">
      <c r="C22" s="9"/>
      <c r="D22" s="9"/>
      <c r="E22" s="40"/>
    </row>
  </sheetData>
  <mergeCells count="1">
    <mergeCell ref="A3:B3"/>
  </mergeCells>
  <pageMargins left="0.70866141732283472" right="0.70866141732283472" top="0.98425196850393704" bottom="0.74803149606299213" header="0.31496062992125984" footer="0.31496062992125984"/>
  <pageSetup paperSize="9" scale="97" orientation="portrait" horizontalDpi="1200" verticalDpi="1200" r:id="rId1"/>
  <headerFooter>
    <oddHeader>&amp;CALL. D 
STATO PATRIMONIALE AL 31.12.2022
(previsto dall'articolo 22,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C.E.</vt:lpstr>
      <vt:lpstr>Attivo</vt:lpstr>
      <vt:lpstr>Passivo</vt:lpstr>
      <vt:lpstr>Attivo!Print_Area</vt:lpstr>
      <vt:lpstr>C.E.!Print_Area</vt:lpstr>
      <vt:lpstr>Passivo!Print_Area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Gisella Dibenedetto</cp:lastModifiedBy>
  <cp:lastPrinted>2021-05-11T06:05:36Z</cp:lastPrinted>
  <dcterms:created xsi:type="dcterms:W3CDTF">2015-04-28T06:40:58Z</dcterms:created>
  <dcterms:modified xsi:type="dcterms:W3CDTF">2023-05-08T12:12:38Z</dcterms:modified>
</cp:coreProperties>
</file>